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AI4" i="1"/>
  <c r="AD2"/>
  <c r="AE2" s="1"/>
  <c r="S2"/>
  <c r="T2" s="1"/>
  <c r="H2"/>
  <c r="I2" s="1"/>
  <c r="AI5"/>
  <c r="AD3"/>
  <c r="AE3" s="1"/>
  <c r="S3"/>
  <c r="T3" s="1"/>
  <c r="H3"/>
  <c r="I3" s="1"/>
  <c r="AI2"/>
  <c r="AD6"/>
  <c r="AE6" s="1"/>
  <c r="S6"/>
  <c r="T6" s="1"/>
  <c r="H6"/>
  <c r="I6" s="1"/>
  <c r="AI3"/>
  <c r="AD5"/>
  <c r="AE5" s="1"/>
  <c r="S5"/>
  <c r="T5" s="1"/>
  <c r="H5"/>
  <c r="I5" s="1"/>
  <c r="AI6"/>
  <c r="AD4"/>
  <c r="AE4" s="1"/>
  <c r="AF4" s="1"/>
  <c r="AG4" s="1"/>
  <c r="S4"/>
  <c r="T4" s="1"/>
  <c r="U4" s="1"/>
  <c r="V4" s="1"/>
  <c r="H4"/>
  <c r="I4" s="1"/>
  <c r="J4" s="1"/>
  <c r="K4" s="1"/>
  <c r="U5" l="1"/>
  <c r="V5" s="1"/>
  <c r="U6"/>
  <c r="V6" s="1"/>
  <c r="U3"/>
  <c r="V3" s="1"/>
  <c r="U2"/>
  <c r="V2" s="1"/>
  <c r="J5"/>
  <c r="K5" s="1"/>
  <c r="AF5"/>
  <c r="AG5" s="1"/>
  <c r="J6"/>
  <c r="K6" s="1"/>
  <c r="AF6"/>
  <c r="AG6" s="1"/>
  <c r="J3"/>
  <c r="K3" s="1"/>
  <c r="AF3"/>
  <c r="AG3" s="1"/>
  <c r="J2"/>
  <c r="K2" s="1"/>
  <c r="AF2"/>
  <c r="AG2" s="1"/>
  <c r="AJ2" s="1"/>
  <c r="AJ4" l="1"/>
  <c r="AJ5"/>
  <c r="AK5" s="1"/>
  <c r="AJ6"/>
  <c r="AJ3"/>
  <c r="AK3" s="1"/>
  <c r="AK6" l="1"/>
  <c r="AK2"/>
  <c r="AK4"/>
</calcChain>
</file>

<file path=xl/sharedStrings.xml><?xml version="1.0" encoding="utf-8"?>
<sst xmlns="http://schemas.openxmlformats.org/spreadsheetml/2006/main" count="38" uniqueCount="20">
  <si>
    <t>Name</t>
  </si>
  <si>
    <t>stage 1</t>
  </si>
  <si>
    <t>A</t>
  </si>
  <si>
    <t>C</t>
  </si>
  <si>
    <t>D</t>
  </si>
  <si>
    <t>Proc</t>
  </si>
  <si>
    <t>Time</t>
  </si>
  <si>
    <t>Total</t>
  </si>
  <si>
    <t>HitFactor</t>
  </si>
  <si>
    <t>%</t>
  </si>
  <si>
    <t>Points</t>
  </si>
  <si>
    <t>stage 2</t>
  </si>
  <si>
    <t>Overal Points</t>
  </si>
  <si>
    <t>Alex Novik</t>
  </si>
  <si>
    <t>Eugene Lyzo</t>
  </si>
  <si>
    <t>Kluiko Alexander</t>
  </si>
  <si>
    <t>Kuzmich Nikolay</t>
  </si>
  <si>
    <t>Stanislav Zaitsev</t>
  </si>
  <si>
    <t>stage 3</t>
  </si>
  <si>
    <t>Overal %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</si>
</sst>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rgb="FFD9D9D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/>
    <xf numFmtId="0" fontId="2" fillId="2" borderId="4" xfId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2" fontId="1" fillId="0" borderId="1" xfId="1" applyNumberFormat="1" applyBorder="1" applyAlignment="1">
      <alignment horizontal="center"/>
    </xf>
    <xf numFmtId="2" fontId="1" fillId="0" borderId="0" xfId="1" applyNumberFormat="1"/>
    <xf numFmtId="0" fontId="1" fillId="0" borderId="0" xfId="1" applyFill="1" applyAlignment="1">
      <alignment horizontal="center"/>
    </xf>
    <xf numFmtId="2" fontId="1" fillId="0" borderId="0" xfId="1" applyNumberFormat="1" applyFill="1" applyAlignment="1">
      <alignment horizontal="center"/>
    </xf>
    <xf numFmtId="2" fontId="1" fillId="0" borderId="1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Fill="1"/>
    <xf numFmtId="0" fontId="2" fillId="3" borderId="3" xfId="1" applyFont="1" applyFill="1" applyBorder="1"/>
    <xf numFmtId="0" fontId="1" fillId="3" borderId="1" xfId="1" applyFill="1" applyBorder="1"/>
    <xf numFmtId="0" fontId="1" fillId="4" borderId="1" xfId="1" applyFont="1" applyFill="1" applyBorder="1"/>
    <xf numFmtId="0" fontId="2" fillId="5" borderId="5" xfId="1" applyFont="1" applyFill="1" applyBorder="1" applyAlignment="1">
      <alignment horizontal="center"/>
    </xf>
    <xf numFmtId="2" fontId="1" fillId="5" borderId="2" xfId="1" applyNumberFormat="1" applyFill="1" applyBorder="1" applyAlignment="1">
      <alignment horizontal="center"/>
    </xf>
    <xf numFmtId="2" fontId="1" fillId="6" borderId="2" xfId="1" applyNumberFormat="1" applyFill="1" applyBorder="1" applyAlignment="1">
      <alignment horizontal="center"/>
    </xf>
    <xf numFmtId="0" fontId="1" fillId="5" borderId="2" xfId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1" fillId="7" borderId="2" xfId="1" applyFill="1" applyBorder="1" applyAlignment="1">
      <alignment horizontal="center"/>
    </xf>
    <xf numFmtId="0" fontId="1" fillId="8" borderId="2" xfId="1" applyFill="1" applyBorder="1" applyAlignment="1">
      <alignment horizontal="center"/>
    </xf>
    <xf numFmtId="0" fontId="2" fillId="7" borderId="5" xfId="1" applyFont="1" applyFill="1" applyBorder="1"/>
    <xf numFmtId="0" fontId="1" fillId="7" borderId="2" xfId="1" applyFill="1" applyBorder="1"/>
    <xf numFmtId="0" fontId="1" fillId="8" borderId="2" xfId="1" applyFill="1" applyBorder="1"/>
    <xf numFmtId="0" fontId="2" fillId="7" borderId="4" xfId="1" applyFont="1" applyFill="1" applyBorder="1"/>
    <xf numFmtId="0" fontId="1" fillId="7" borderId="0" xfId="1" applyFill="1"/>
    <xf numFmtId="0" fontId="1" fillId="8" borderId="0" xfId="1" applyFill="1"/>
    <xf numFmtId="0" fontId="2" fillId="9" borderId="4" xfId="1" applyFont="1" applyFill="1" applyBorder="1"/>
    <xf numFmtId="0" fontId="1" fillId="9" borderId="0" xfId="1" applyFill="1"/>
    <xf numFmtId="0" fontId="1" fillId="10" borderId="0" xfId="1" applyFill="1"/>
  </cellXfs>
  <cellStyles count="2">
    <cellStyle name="Normal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B7DEE8"/>
      <rgbColor rgb="00FF99CC"/>
      <rgbColor rgb="00CC99FF"/>
      <rgbColor rgb="00FCD5B5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50"/>
  <sheetViews>
    <sheetView tabSelected="1" topLeftCell="AD1" zoomScalePageLayoutView="60" workbookViewId="0">
      <selection activeCell="AG15" sqref="A1:XFD1048576"/>
    </sheetView>
  </sheetViews>
  <sheetFormatPr defaultRowHeight="15"/>
  <cols>
    <col min="1" max="1" width="32.42578125" style="17"/>
    <col min="2" max="6" width="11.5703125" style="1"/>
    <col min="7" max="8" width="11.5703125" style="2"/>
    <col min="9" max="9" width="11.5703125" style="1"/>
    <col min="10" max="10" width="11.5703125" style="3"/>
    <col min="11" max="11" width="11.5703125" style="22"/>
    <col min="12" max="12" width="11.5703125" style="24"/>
    <col min="13" max="17" width="11.5703125" style="1"/>
    <col min="18" max="19" width="11.5703125" style="2"/>
    <col min="20" max="20" width="11.5703125" style="1"/>
    <col min="21" max="21" width="11.5703125" style="3"/>
    <col min="22" max="22" width="11.5703125" style="22"/>
    <col min="23" max="23" width="11.5703125" style="27"/>
    <col min="24" max="28" width="11.5703125" style="1"/>
    <col min="29" max="30" width="11.5703125" style="2"/>
    <col min="31" max="31" width="11.5703125" style="1"/>
    <col min="32" max="32" width="11.5703125" style="3"/>
    <col min="33" max="33" width="11.5703125" style="22"/>
    <col min="34" max="34" width="11.5703125" style="30"/>
    <col min="35" max="35" width="18.28515625" style="33"/>
    <col min="36" max="36" width="21.85546875" style="1"/>
    <col min="37" max="257" width="10.85546875" style="4"/>
  </cols>
  <sheetData>
    <row r="1" spans="1:257" s="8" customFormat="1">
      <c r="A1" s="1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7" t="s">
        <v>9</v>
      </c>
      <c r="K1" s="19" t="s">
        <v>10</v>
      </c>
      <c r="L1" s="23"/>
      <c r="M1" s="5" t="s">
        <v>11</v>
      </c>
      <c r="N1" s="5" t="s">
        <v>2</v>
      </c>
      <c r="O1" s="5" t="s">
        <v>3</v>
      </c>
      <c r="P1" s="5" t="s">
        <v>4</v>
      </c>
      <c r="Q1" s="5" t="s">
        <v>5</v>
      </c>
      <c r="R1" s="6" t="s">
        <v>6</v>
      </c>
      <c r="S1" s="5" t="s">
        <v>7</v>
      </c>
      <c r="T1" s="5" t="s">
        <v>8</v>
      </c>
      <c r="U1" s="7" t="s">
        <v>9</v>
      </c>
      <c r="V1" s="19" t="s">
        <v>10</v>
      </c>
      <c r="W1" s="26"/>
      <c r="X1" s="5" t="s">
        <v>18</v>
      </c>
      <c r="Y1" s="5" t="s">
        <v>2</v>
      </c>
      <c r="Z1" s="5" t="s">
        <v>3</v>
      </c>
      <c r="AA1" s="5" t="s">
        <v>4</v>
      </c>
      <c r="AB1" s="5" t="s">
        <v>5</v>
      </c>
      <c r="AC1" s="6" t="s">
        <v>6</v>
      </c>
      <c r="AD1" s="5" t="s">
        <v>7</v>
      </c>
      <c r="AE1" s="5" t="s">
        <v>8</v>
      </c>
      <c r="AF1" s="7" t="s">
        <v>9</v>
      </c>
      <c r="AG1" s="19" t="s">
        <v>10</v>
      </c>
      <c r="AH1" s="29"/>
      <c r="AI1" s="32"/>
      <c r="AJ1" s="5" t="s">
        <v>12</v>
      </c>
      <c r="AK1" s="5" t="s">
        <v>19</v>
      </c>
    </row>
    <row r="2" spans="1:257">
      <c r="A2" s="18" t="s">
        <v>17</v>
      </c>
      <c r="B2" s="11">
        <v>40</v>
      </c>
      <c r="C2" s="11">
        <v>3</v>
      </c>
      <c r="D2" s="11">
        <v>5</v>
      </c>
      <c r="E2" s="11">
        <v>0</v>
      </c>
      <c r="F2" s="11">
        <v>0</v>
      </c>
      <c r="G2" s="12">
        <v>7</v>
      </c>
      <c r="H2" s="12">
        <f>MAX((C2*5+D2*3+E2*1-F2*10),0)</f>
        <v>30</v>
      </c>
      <c r="I2" s="12">
        <f>H2/G2</f>
        <v>4.2857142857142856</v>
      </c>
      <c r="J2" s="13">
        <f>I2/MAX(I:I)*100</f>
        <v>100</v>
      </c>
      <c r="K2" s="21">
        <f>B2*J2/100</f>
        <v>40</v>
      </c>
      <c r="L2" s="25"/>
      <c r="M2" s="11">
        <v>45</v>
      </c>
      <c r="N2" s="11">
        <v>6</v>
      </c>
      <c r="O2" s="11">
        <v>2</v>
      </c>
      <c r="P2" s="11">
        <v>1</v>
      </c>
      <c r="Q2" s="11">
        <v>0</v>
      </c>
      <c r="R2" s="12">
        <v>7</v>
      </c>
      <c r="S2" s="12">
        <f>MAX((N2*5+O2*3+P2*1-Q2*10),0)</f>
        <v>37</v>
      </c>
      <c r="T2" s="12">
        <f>S2/R2</f>
        <v>5.2857142857142856</v>
      </c>
      <c r="U2" s="13">
        <f>T2/MAX(T:T)*100</f>
        <v>100</v>
      </c>
      <c r="V2" s="21">
        <f>M2*U2/100</f>
        <v>45</v>
      </c>
      <c r="W2" s="28"/>
      <c r="X2" s="11">
        <v>30</v>
      </c>
      <c r="Y2" s="11">
        <v>6</v>
      </c>
      <c r="Z2" s="11">
        <v>5</v>
      </c>
      <c r="AA2" s="11">
        <v>0</v>
      </c>
      <c r="AB2" s="11">
        <v>0</v>
      </c>
      <c r="AC2" s="12">
        <v>9.23</v>
      </c>
      <c r="AD2" s="12">
        <f>MAX((Y2*5+Z2*3+AA2*1-AB2*10),0)</f>
        <v>45</v>
      </c>
      <c r="AE2" s="12">
        <f>AD2/AC2</f>
        <v>4.8754062838569876</v>
      </c>
      <c r="AF2" s="13">
        <f>AE2/MAX(AE:AE)*100</f>
        <v>79.347237269772464</v>
      </c>
      <c r="AG2" s="21">
        <f>X2*AF2/100</f>
        <v>23.804171180931739</v>
      </c>
      <c r="AH2" s="31"/>
      <c r="AI2" s="33" t="str">
        <f>A2</f>
        <v>Stanislav Zaitsev</v>
      </c>
      <c r="AJ2" s="2">
        <f>AG2+V2+K2</f>
        <v>108.80417118093175</v>
      </c>
      <c r="AK2" s="10">
        <f>100*AJ2/MAX(AJ:AJ)</f>
        <v>100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</row>
    <row r="3" spans="1:257" s="14" customFormat="1">
      <c r="A3" s="17" t="s">
        <v>16</v>
      </c>
      <c r="B3" s="1">
        <v>40</v>
      </c>
      <c r="C3" s="1">
        <v>5</v>
      </c>
      <c r="D3" s="1">
        <v>1</v>
      </c>
      <c r="E3" s="1">
        <v>0</v>
      </c>
      <c r="F3" s="1">
        <v>0</v>
      </c>
      <c r="G3" s="2">
        <v>7</v>
      </c>
      <c r="H3" s="2">
        <f>MAX((C3*5+D3*3+E3*1-F3*10),0)</f>
        <v>28</v>
      </c>
      <c r="I3" s="2">
        <f>H3/G3</f>
        <v>4</v>
      </c>
      <c r="J3" s="9">
        <f>I3/MAX(I:I)*100</f>
        <v>93.333333333333329</v>
      </c>
      <c r="K3" s="20">
        <f>B3*J3/100</f>
        <v>37.333333333333329</v>
      </c>
      <c r="L3" s="24"/>
      <c r="M3" s="1">
        <v>45</v>
      </c>
      <c r="N3" s="1">
        <v>5</v>
      </c>
      <c r="O3" s="1">
        <v>2</v>
      </c>
      <c r="P3" s="1">
        <v>1</v>
      </c>
      <c r="Q3" s="1">
        <v>0</v>
      </c>
      <c r="R3" s="2">
        <v>7</v>
      </c>
      <c r="S3" s="2">
        <f>MAX((N3*5+O3*3+P3*1-Q3*10),0)</f>
        <v>32</v>
      </c>
      <c r="T3" s="2">
        <f>S3/R3</f>
        <v>4.5714285714285712</v>
      </c>
      <c r="U3" s="9">
        <f>T3/MAX(T:T)*100</f>
        <v>86.486486486486484</v>
      </c>
      <c r="V3" s="20">
        <f>M3*U3/100</f>
        <v>38.918918918918919</v>
      </c>
      <c r="W3" s="27"/>
      <c r="X3" s="1">
        <v>30</v>
      </c>
      <c r="Y3" s="1">
        <v>4</v>
      </c>
      <c r="Z3" s="1">
        <v>6</v>
      </c>
      <c r="AA3" s="1">
        <v>2</v>
      </c>
      <c r="AB3" s="1">
        <v>0</v>
      </c>
      <c r="AC3" s="2">
        <v>6.51</v>
      </c>
      <c r="AD3" s="2">
        <f>MAX((Y3*5+Z3*3+AA3*1-AB3*10),0)</f>
        <v>40</v>
      </c>
      <c r="AE3" s="2">
        <f>AD3/AC3</f>
        <v>6.1443932411674353</v>
      </c>
      <c r="AF3" s="9">
        <f>AE3/MAX(AE:AE)*100</f>
        <v>100</v>
      </c>
      <c r="AG3" s="20">
        <f>X3*AF3/100</f>
        <v>30</v>
      </c>
      <c r="AH3" s="30"/>
      <c r="AI3" s="34" t="str">
        <f>A3</f>
        <v>Kuzmich Nikolay</v>
      </c>
      <c r="AJ3" s="12">
        <f>AG3+V3+K3</f>
        <v>106.25225225225225</v>
      </c>
      <c r="AK3" s="15">
        <f>100*AJ3/MAX(AJ:AJ)</f>
        <v>97.654576197785772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>
      <c r="A4" s="17" t="s">
        <v>13</v>
      </c>
      <c r="B4" s="1">
        <v>40</v>
      </c>
      <c r="C4" s="1">
        <v>5</v>
      </c>
      <c r="D4" s="1">
        <v>1</v>
      </c>
      <c r="E4" s="1">
        <v>0</v>
      </c>
      <c r="F4" s="1">
        <v>0</v>
      </c>
      <c r="G4" s="2">
        <v>7</v>
      </c>
      <c r="H4" s="2">
        <f>MAX((C4*5+D4*3+E4*1-F4*10),0)</f>
        <v>28</v>
      </c>
      <c r="I4" s="2">
        <f>H4/G4</f>
        <v>4</v>
      </c>
      <c r="J4" s="9">
        <f>I4/MAX(I:I)*100</f>
        <v>93.333333333333329</v>
      </c>
      <c r="K4" s="20">
        <f>B4*J4/100</f>
        <v>37.333333333333329</v>
      </c>
      <c r="M4" s="1">
        <v>45</v>
      </c>
      <c r="N4" s="1">
        <v>3</v>
      </c>
      <c r="O4" s="1">
        <v>3</v>
      </c>
      <c r="P4" s="1">
        <v>0</v>
      </c>
      <c r="Q4" s="1">
        <v>0</v>
      </c>
      <c r="R4" s="2">
        <v>7</v>
      </c>
      <c r="S4" s="2">
        <f>MAX((N4*5+O4*3+P4*1-Q4*10),0)</f>
        <v>24</v>
      </c>
      <c r="T4" s="2">
        <f>S4/R4</f>
        <v>3.4285714285714284</v>
      </c>
      <c r="U4" s="9">
        <f>T4/MAX(T:T)*100</f>
        <v>64.864864864864856</v>
      </c>
      <c r="V4" s="20">
        <f>M4*U4/100</f>
        <v>29.189189189189186</v>
      </c>
      <c r="X4" s="1">
        <v>30</v>
      </c>
      <c r="Y4" s="1">
        <v>7</v>
      </c>
      <c r="Z4" s="1">
        <v>4</v>
      </c>
      <c r="AA4" s="1">
        <v>0</v>
      </c>
      <c r="AB4" s="1">
        <v>0</v>
      </c>
      <c r="AC4" s="2">
        <v>8.84</v>
      </c>
      <c r="AD4" s="2">
        <f>MAX((Y4*5+Z4*3+AA4*1-AB4*10),0)</f>
        <v>47</v>
      </c>
      <c r="AE4" s="2">
        <f>AD4/AC4</f>
        <v>5.3167420814479636</v>
      </c>
      <c r="AF4" s="9">
        <f>AE4/MAX(AE:AE)*100</f>
        <v>86.529977375565608</v>
      </c>
      <c r="AG4" s="20">
        <f>X4*AF4/100</f>
        <v>25.958993212669682</v>
      </c>
      <c r="AI4" s="34" t="str">
        <f>A4</f>
        <v>Alex Novik</v>
      </c>
      <c r="AJ4" s="12">
        <f>AG4+V4+K4</f>
        <v>92.481515735192204</v>
      </c>
      <c r="AK4" s="15">
        <f>100*AJ4/MAX(AJ:AJ)</f>
        <v>84.998134475381093</v>
      </c>
    </row>
    <row r="5" spans="1:257" ht="17.850000000000001" customHeight="1">
      <c r="A5" s="18" t="s">
        <v>14</v>
      </c>
      <c r="B5" s="11">
        <v>40</v>
      </c>
      <c r="C5" s="11">
        <v>1</v>
      </c>
      <c r="D5" s="11">
        <v>6</v>
      </c>
      <c r="E5" s="11">
        <v>1</v>
      </c>
      <c r="F5" s="11">
        <v>0</v>
      </c>
      <c r="G5" s="12">
        <v>7</v>
      </c>
      <c r="H5" s="12">
        <f>MAX((C5*5+D5*3+E5*1-F5*10),0)</f>
        <v>24</v>
      </c>
      <c r="I5" s="12">
        <f>H5/G5</f>
        <v>3.4285714285714284</v>
      </c>
      <c r="J5" s="13">
        <f>I5/MAX(I:I)*100</f>
        <v>80</v>
      </c>
      <c r="K5" s="21">
        <f>B5*J5/100</f>
        <v>32</v>
      </c>
      <c r="L5" s="25"/>
      <c r="M5" s="11">
        <v>45</v>
      </c>
      <c r="N5" s="11">
        <v>5</v>
      </c>
      <c r="O5" s="11">
        <v>2</v>
      </c>
      <c r="P5" s="11">
        <v>1</v>
      </c>
      <c r="Q5" s="11">
        <v>0</v>
      </c>
      <c r="R5" s="12">
        <v>7</v>
      </c>
      <c r="S5" s="12">
        <f>MAX((N5*5+O5*3+P5*1-Q5*10),0)</f>
        <v>32</v>
      </c>
      <c r="T5" s="12">
        <f>S5/R5</f>
        <v>4.5714285714285712</v>
      </c>
      <c r="U5" s="13">
        <f>T5/MAX(T:T)*100</f>
        <v>86.486486486486484</v>
      </c>
      <c r="V5" s="21">
        <f>M5*U5/100</f>
        <v>38.918918918918919</v>
      </c>
      <c r="W5" s="28"/>
      <c r="X5" s="11">
        <v>30</v>
      </c>
      <c r="Y5" s="11">
        <v>7</v>
      </c>
      <c r="Z5" s="11">
        <v>4</v>
      </c>
      <c r="AA5" s="11">
        <v>0</v>
      </c>
      <c r="AB5" s="11">
        <v>0</v>
      </c>
      <c r="AC5" s="12">
        <v>18.7</v>
      </c>
      <c r="AD5" s="12">
        <f>MAX((Y5*5+Z5*3+AA5*1-AB5*10),0)</f>
        <v>47</v>
      </c>
      <c r="AE5" s="12">
        <f>AD5/AC5</f>
        <v>2.5133689839572195</v>
      </c>
      <c r="AF5" s="13">
        <f>AE5/MAX(AE:AE)*100</f>
        <v>40.905080213903744</v>
      </c>
      <c r="AG5" s="21">
        <f>X5*AF5/100</f>
        <v>12.271524064171125</v>
      </c>
      <c r="AH5" s="31"/>
      <c r="AI5" s="33" t="str">
        <f>A5</f>
        <v>Eugene Lyzo</v>
      </c>
      <c r="AJ5" s="2">
        <f>AG5+V5+K5</f>
        <v>83.190442983090037</v>
      </c>
      <c r="AK5" s="10">
        <f>100*AJ5/MAX(AJ:AJ)</f>
        <v>76.458872927538465</v>
      </c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257" s="14" customFormat="1">
      <c r="A6" s="17" t="s">
        <v>15</v>
      </c>
      <c r="B6" s="1">
        <v>40</v>
      </c>
      <c r="C6" s="1">
        <v>2</v>
      </c>
      <c r="D6" s="1">
        <v>1</v>
      </c>
      <c r="E6" s="1">
        <v>0</v>
      </c>
      <c r="F6" s="1">
        <v>0</v>
      </c>
      <c r="G6" s="2">
        <v>7</v>
      </c>
      <c r="H6" s="2">
        <f>MAX((C6*5+D6*3+E6*1-F6*10),0)</f>
        <v>13</v>
      </c>
      <c r="I6" s="2">
        <f>H6/G6</f>
        <v>1.8571428571428572</v>
      </c>
      <c r="J6" s="9">
        <f>I6/MAX(I:I)*100</f>
        <v>43.333333333333336</v>
      </c>
      <c r="K6" s="20">
        <f>B6*J6/100</f>
        <v>17.333333333333336</v>
      </c>
      <c r="L6" s="24"/>
      <c r="M6" s="1">
        <v>45</v>
      </c>
      <c r="N6" s="1">
        <v>5</v>
      </c>
      <c r="O6" s="1">
        <v>0</v>
      </c>
      <c r="P6" s="1">
        <v>0</v>
      </c>
      <c r="Q6" s="1">
        <v>0</v>
      </c>
      <c r="R6" s="2">
        <v>7</v>
      </c>
      <c r="S6" s="2">
        <f>MAX((N6*5+O6*3+P6*1-Q6*10),0)</f>
        <v>25</v>
      </c>
      <c r="T6" s="2">
        <f>S6/R6</f>
        <v>3.5714285714285716</v>
      </c>
      <c r="U6" s="9">
        <f>T6/MAX(T:T)*100</f>
        <v>67.567567567567579</v>
      </c>
      <c r="V6" s="20">
        <f>M6*U6/100</f>
        <v>30.405405405405407</v>
      </c>
      <c r="W6" s="27"/>
      <c r="X6" s="1">
        <v>30</v>
      </c>
      <c r="Y6" s="1">
        <v>6</v>
      </c>
      <c r="Z6" s="1">
        <v>5</v>
      </c>
      <c r="AA6" s="1">
        <v>1</v>
      </c>
      <c r="AB6" s="1">
        <v>0</v>
      </c>
      <c r="AC6" s="2">
        <v>7.85</v>
      </c>
      <c r="AD6" s="2">
        <f>MAX((Y6*5+Z6*3+AA6*1-AB6*10),0)</f>
        <v>46</v>
      </c>
      <c r="AE6" s="2">
        <f>AD6/AC6</f>
        <v>5.8598726114649686</v>
      </c>
      <c r="AF6" s="9">
        <f>AE6/MAX(AE:AE)*100</f>
        <v>95.369426751592357</v>
      </c>
      <c r="AG6" s="20">
        <f>X6*AF6/100</f>
        <v>28.610828025477709</v>
      </c>
      <c r="AH6" s="30"/>
      <c r="AI6" s="33" t="str">
        <f>A6</f>
        <v>Kluiko Alexander</v>
      </c>
      <c r="AJ6" s="2">
        <f>AG6+V6+K6</f>
        <v>76.349566764216462</v>
      </c>
      <c r="AK6" s="10">
        <f>100*AJ6/MAX(AJ:AJ)</f>
        <v>70.171543917423776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57">
      <c r="I7" s="2"/>
      <c r="J7" s="9"/>
      <c r="K7" s="20"/>
      <c r="T7" s="2"/>
      <c r="U7" s="9"/>
      <c r="V7" s="20"/>
      <c r="AE7" s="2"/>
      <c r="AF7" s="9"/>
      <c r="AG7" s="20"/>
      <c r="AJ7" s="2"/>
    </row>
    <row r="8" spans="1:257">
      <c r="I8" s="2"/>
      <c r="J8" s="9"/>
      <c r="K8" s="20"/>
      <c r="T8" s="2"/>
      <c r="U8" s="9"/>
      <c r="V8" s="20"/>
      <c r="AE8" s="2"/>
      <c r="AF8" s="9"/>
      <c r="AG8" s="20"/>
      <c r="AJ8" s="2"/>
    </row>
    <row r="9" spans="1:257">
      <c r="I9" s="2"/>
      <c r="J9" s="9"/>
      <c r="K9" s="20"/>
      <c r="T9" s="2"/>
      <c r="U9" s="9"/>
      <c r="V9" s="20"/>
      <c r="AE9" s="2"/>
      <c r="AF9" s="9"/>
      <c r="AG9" s="20"/>
      <c r="AJ9" s="2"/>
    </row>
    <row r="10" spans="1:257">
      <c r="I10" s="2"/>
      <c r="J10" s="9"/>
      <c r="K10" s="20"/>
      <c r="T10" s="2"/>
      <c r="U10" s="9"/>
      <c r="V10" s="20"/>
      <c r="AE10" s="2"/>
      <c r="AF10" s="9"/>
      <c r="AG10" s="20"/>
      <c r="AJ10" s="2"/>
    </row>
    <row r="11" spans="1:257">
      <c r="I11" s="2"/>
      <c r="J11" s="9"/>
      <c r="K11" s="20"/>
      <c r="T11" s="2"/>
      <c r="U11" s="9"/>
      <c r="V11" s="20"/>
      <c r="AE11" s="2"/>
      <c r="AF11" s="9"/>
      <c r="AG11" s="20"/>
      <c r="AJ11" s="2"/>
    </row>
    <row r="12" spans="1:257">
      <c r="I12" s="2"/>
      <c r="J12" s="9"/>
      <c r="K12" s="20"/>
      <c r="T12" s="2"/>
      <c r="U12" s="9"/>
      <c r="V12" s="20"/>
      <c r="AE12" s="2"/>
      <c r="AF12" s="9"/>
      <c r="AG12" s="20"/>
      <c r="AJ12" s="2"/>
    </row>
    <row r="13" spans="1:257">
      <c r="I13" s="2"/>
      <c r="J13" s="9"/>
      <c r="K13" s="20"/>
      <c r="T13" s="2"/>
      <c r="U13" s="9"/>
      <c r="V13" s="20"/>
      <c r="AE13" s="2"/>
      <c r="AF13" s="9"/>
      <c r="AG13" s="20"/>
      <c r="AJ13" s="2"/>
    </row>
    <row r="14" spans="1:257">
      <c r="I14" s="2"/>
      <c r="J14" s="9"/>
      <c r="K14" s="20"/>
      <c r="T14" s="2"/>
      <c r="U14" s="9"/>
      <c r="V14" s="20"/>
      <c r="AE14" s="2"/>
      <c r="AF14" s="9"/>
      <c r="AG14" s="20"/>
      <c r="AJ14" s="2"/>
    </row>
    <row r="15" spans="1:257">
      <c r="I15" s="2"/>
      <c r="J15" s="9"/>
      <c r="K15" s="20"/>
      <c r="T15" s="2"/>
      <c r="U15" s="9"/>
      <c r="V15" s="20"/>
      <c r="AE15" s="2"/>
      <c r="AF15" s="9"/>
      <c r="AG15" s="20"/>
      <c r="AJ15" s="2"/>
    </row>
    <row r="16" spans="1:257">
      <c r="I16" s="2"/>
      <c r="J16" s="9"/>
      <c r="K16" s="20"/>
      <c r="T16" s="2"/>
      <c r="U16" s="9"/>
      <c r="V16" s="20"/>
      <c r="AE16" s="2"/>
      <c r="AF16" s="9"/>
      <c r="AG16" s="20"/>
      <c r="AJ16" s="2"/>
    </row>
    <row r="17" spans="9:36">
      <c r="I17" s="2"/>
      <c r="J17" s="9"/>
      <c r="K17" s="20"/>
      <c r="T17" s="2"/>
      <c r="U17" s="9"/>
      <c r="V17" s="20"/>
      <c r="AE17" s="2"/>
      <c r="AF17" s="9"/>
      <c r="AG17" s="20"/>
      <c r="AJ17" s="2"/>
    </row>
    <row r="18" spans="9:36">
      <c r="I18" s="2"/>
      <c r="J18" s="9"/>
      <c r="K18" s="20"/>
      <c r="T18" s="2"/>
      <c r="U18" s="9"/>
      <c r="V18" s="20"/>
      <c r="AE18" s="2"/>
      <c r="AF18" s="9"/>
      <c r="AG18" s="20"/>
      <c r="AJ18" s="2"/>
    </row>
    <row r="19" spans="9:36">
      <c r="I19" s="2"/>
      <c r="J19" s="9"/>
      <c r="K19" s="20"/>
      <c r="T19" s="2"/>
      <c r="U19" s="9"/>
      <c r="V19" s="20"/>
      <c r="AE19" s="2"/>
      <c r="AF19" s="9"/>
      <c r="AG19" s="20"/>
      <c r="AJ19" s="2"/>
    </row>
    <row r="20" spans="9:36">
      <c r="I20" s="2"/>
      <c r="J20" s="9"/>
      <c r="K20" s="20"/>
      <c r="T20" s="2"/>
      <c r="U20" s="9"/>
      <c r="V20" s="20"/>
      <c r="AE20" s="2"/>
      <c r="AF20" s="9"/>
      <c r="AG20" s="20"/>
      <c r="AJ20" s="2"/>
    </row>
    <row r="21" spans="9:36">
      <c r="I21" s="2"/>
      <c r="J21" s="9"/>
      <c r="K21" s="20"/>
      <c r="T21" s="2"/>
      <c r="U21" s="9"/>
      <c r="V21" s="20"/>
      <c r="AE21" s="2"/>
      <c r="AF21" s="9"/>
      <c r="AG21" s="20"/>
    </row>
    <row r="22" spans="9:36">
      <c r="I22" s="2"/>
      <c r="J22" s="9"/>
      <c r="K22" s="20"/>
      <c r="T22" s="2"/>
      <c r="U22" s="9"/>
      <c r="V22" s="20"/>
      <c r="AE22" s="2"/>
      <c r="AF22" s="9"/>
      <c r="AG22" s="20"/>
    </row>
    <row r="23" spans="9:36">
      <c r="I23" s="2"/>
      <c r="J23" s="9"/>
      <c r="K23" s="20"/>
      <c r="T23" s="2"/>
      <c r="U23" s="9"/>
      <c r="V23" s="20"/>
      <c r="AE23" s="2"/>
      <c r="AF23" s="9"/>
      <c r="AG23" s="20"/>
    </row>
    <row r="24" spans="9:36">
      <c r="I24" s="2"/>
      <c r="J24" s="9"/>
      <c r="K24" s="20"/>
      <c r="T24" s="2"/>
      <c r="U24" s="9"/>
      <c r="V24" s="20"/>
      <c r="AE24" s="2"/>
      <c r="AF24" s="9"/>
      <c r="AG24" s="20"/>
    </row>
    <row r="25" spans="9:36">
      <c r="I25" s="2"/>
      <c r="J25" s="9"/>
      <c r="K25" s="20"/>
      <c r="T25" s="2"/>
      <c r="U25" s="9"/>
      <c r="V25" s="20"/>
      <c r="AE25" s="2"/>
      <c r="AF25" s="9"/>
      <c r="AG25" s="20"/>
    </row>
    <row r="26" spans="9:36">
      <c r="I26" s="2"/>
      <c r="J26" s="9"/>
      <c r="K26" s="20"/>
      <c r="T26" s="2"/>
      <c r="U26" s="9"/>
      <c r="V26" s="20"/>
      <c r="AE26" s="2"/>
      <c r="AF26" s="9"/>
      <c r="AG26" s="20"/>
    </row>
    <row r="27" spans="9:36">
      <c r="I27" s="2"/>
      <c r="J27" s="9"/>
      <c r="K27" s="20"/>
      <c r="T27" s="2"/>
      <c r="U27" s="9"/>
      <c r="V27" s="20"/>
      <c r="AE27" s="2"/>
      <c r="AF27" s="9"/>
      <c r="AG27" s="20"/>
    </row>
    <row r="28" spans="9:36">
      <c r="I28" s="2"/>
      <c r="J28" s="9"/>
      <c r="K28" s="20"/>
      <c r="T28" s="2"/>
      <c r="U28" s="9"/>
      <c r="V28" s="20"/>
      <c r="AE28" s="2"/>
      <c r="AF28" s="9"/>
      <c r="AG28" s="20"/>
    </row>
    <row r="29" spans="9:36">
      <c r="I29" s="2"/>
      <c r="J29" s="9"/>
      <c r="K29" s="20"/>
      <c r="T29" s="2"/>
      <c r="U29" s="9"/>
      <c r="V29" s="20"/>
      <c r="AE29" s="2"/>
      <c r="AF29" s="9"/>
      <c r="AG29" s="20"/>
    </row>
    <row r="30" spans="9:36">
      <c r="I30" s="2"/>
      <c r="J30" s="9"/>
      <c r="K30" s="20"/>
      <c r="T30" s="2"/>
      <c r="U30" s="9"/>
      <c r="V30" s="20"/>
      <c r="AE30" s="2"/>
      <c r="AF30" s="9"/>
      <c r="AG30" s="20"/>
    </row>
    <row r="31" spans="9:36">
      <c r="I31" s="2"/>
      <c r="J31" s="9"/>
      <c r="K31" s="20"/>
      <c r="T31" s="2"/>
      <c r="U31" s="9"/>
      <c r="V31" s="20"/>
      <c r="AE31" s="2"/>
      <c r="AF31" s="9"/>
      <c r="AG31" s="20"/>
    </row>
    <row r="32" spans="9:36">
      <c r="I32" s="2"/>
      <c r="J32" s="9"/>
      <c r="K32" s="20"/>
      <c r="T32" s="2"/>
      <c r="U32" s="9"/>
      <c r="V32" s="20"/>
      <c r="AE32" s="2"/>
      <c r="AF32" s="9"/>
      <c r="AG32" s="20"/>
    </row>
    <row r="33" spans="9:33">
      <c r="I33" s="2"/>
      <c r="J33" s="9"/>
      <c r="K33" s="20"/>
      <c r="T33" s="2"/>
      <c r="U33" s="9"/>
      <c r="V33" s="20"/>
      <c r="AE33" s="2"/>
      <c r="AF33" s="9"/>
      <c r="AG33" s="20"/>
    </row>
    <row r="34" spans="9:33">
      <c r="I34" s="2"/>
      <c r="J34" s="9"/>
      <c r="K34" s="20"/>
      <c r="T34" s="2"/>
      <c r="U34" s="9"/>
      <c r="V34" s="20"/>
      <c r="AE34" s="2"/>
      <c r="AF34" s="9"/>
      <c r="AG34" s="20"/>
    </row>
    <row r="35" spans="9:33">
      <c r="I35" s="2"/>
      <c r="J35" s="9"/>
      <c r="K35" s="20"/>
      <c r="T35" s="2"/>
      <c r="U35" s="9"/>
      <c r="V35" s="20"/>
      <c r="AE35" s="2"/>
      <c r="AF35" s="9"/>
      <c r="AG35" s="20"/>
    </row>
    <row r="36" spans="9:33">
      <c r="I36" s="2"/>
      <c r="J36" s="9"/>
      <c r="K36" s="20"/>
      <c r="T36" s="2"/>
      <c r="U36" s="9"/>
      <c r="V36" s="20"/>
      <c r="AE36" s="2"/>
      <c r="AF36" s="9"/>
      <c r="AG36" s="20"/>
    </row>
    <row r="37" spans="9:33">
      <c r="I37" s="2"/>
      <c r="J37" s="9"/>
      <c r="K37" s="20"/>
      <c r="T37" s="2"/>
      <c r="U37" s="9"/>
      <c r="V37" s="20"/>
      <c r="AE37" s="2"/>
      <c r="AF37" s="9"/>
      <c r="AG37" s="20"/>
    </row>
    <row r="38" spans="9:33">
      <c r="I38" s="2"/>
      <c r="J38" s="9"/>
      <c r="K38" s="20"/>
      <c r="T38" s="2"/>
      <c r="U38" s="9"/>
      <c r="V38" s="20"/>
      <c r="AE38" s="2"/>
      <c r="AF38" s="9"/>
      <c r="AG38" s="20"/>
    </row>
    <row r="39" spans="9:33">
      <c r="I39" s="2"/>
      <c r="J39" s="9"/>
      <c r="K39" s="20"/>
      <c r="T39" s="2"/>
      <c r="U39" s="9"/>
      <c r="V39" s="20"/>
      <c r="AE39" s="2"/>
      <c r="AF39" s="9"/>
      <c r="AG39" s="20"/>
    </row>
    <row r="40" spans="9:33">
      <c r="I40" s="2"/>
      <c r="J40" s="9"/>
      <c r="K40" s="20"/>
      <c r="T40" s="2"/>
      <c r="U40" s="9"/>
      <c r="V40" s="20"/>
      <c r="AE40" s="2"/>
      <c r="AF40" s="9"/>
      <c r="AG40" s="20"/>
    </row>
    <row r="41" spans="9:33">
      <c r="I41" s="2"/>
      <c r="J41" s="9"/>
      <c r="K41" s="20"/>
      <c r="T41" s="2"/>
      <c r="U41" s="9"/>
      <c r="V41" s="20"/>
      <c r="AE41" s="2"/>
      <c r="AF41" s="9"/>
      <c r="AG41" s="20"/>
    </row>
    <row r="42" spans="9:33">
      <c r="I42" s="2"/>
      <c r="J42" s="9"/>
      <c r="K42" s="20"/>
      <c r="T42" s="2"/>
      <c r="U42" s="9"/>
      <c r="V42" s="20"/>
      <c r="AE42" s="2"/>
      <c r="AF42" s="9"/>
      <c r="AG42" s="20"/>
    </row>
    <row r="43" spans="9:33">
      <c r="I43" s="2"/>
      <c r="J43" s="9"/>
      <c r="K43" s="20"/>
      <c r="T43" s="2"/>
      <c r="U43" s="9"/>
      <c r="V43" s="20"/>
      <c r="AE43" s="2"/>
      <c r="AF43" s="9"/>
      <c r="AG43" s="20"/>
    </row>
    <row r="44" spans="9:33">
      <c r="I44" s="2"/>
      <c r="J44" s="9"/>
      <c r="K44" s="20"/>
      <c r="T44" s="2"/>
      <c r="U44" s="9"/>
      <c r="V44" s="20"/>
      <c r="AE44" s="2"/>
      <c r="AF44" s="9"/>
      <c r="AG44" s="20"/>
    </row>
    <row r="45" spans="9:33">
      <c r="I45" s="2"/>
      <c r="J45" s="9"/>
      <c r="K45" s="20"/>
      <c r="T45" s="2"/>
      <c r="U45" s="9"/>
      <c r="V45" s="20"/>
      <c r="AE45" s="2"/>
      <c r="AF45" s="9"/>
      <c r="AG45" s="20"/>
    </row>
    <row r="46" spans="9:33">
      <c r="I46" s="2"/>
      <c r="J46" s="9"/>
      <c r="K46" s="20"/>
      <c r="T46" s="2"/>
      <c r="U46" s="9"/>
      <c r="V46" s="20"/>
      <c r="AE46" s="2"/>
      <c r="AF46" s="9"/>
      <c r="AG46" s="20"/>
    </row>
    <row r="47" spans="9:33">
      <c r="I47" s="2"/>
      <c r="J47" s="9"/>
      <c r="K47" s="20"/>
      <c r="T47" s="2"/>
      <c r="U47" s="9"/>
      <c r="V47" s="20"/>
      <c r="AE47" s="2"/>
      <c r="AF47" s="9"/>
      <c r="AG47" s="20"/>
    </row>
    <row r="48" spans="9:33">
      <c r="I48" s="2"/>
      <c r="J48" s="9"/>
      <c r="K48" s="20"/>
      <c r="T48" s="2"/>
      <c r="U48" s="9"/>
      <c r="V48" s="20"/>
      <c r="AE48" s="2"/>
      <c r="AF48" s="9"/>
      <c r="AG48" s="20"/>
    </row>
    <row r="49" spans="9:33">
      <c r="I49" s="2"/>
      <c r="J49" s="9"/>
      <c r="K49" s="20"/>
      <c r="T49" s="2"/>
      <c r="U49" s="9"/>
      <c r="V49" s="20"/>
      <c r="AE49" s="2"/>
      <c r="AF49" s="9"/>
      <c r="AG49" s="20"/>
    </row>
    <row r="50" spans="9:33">
      <c r="I50" s="2"/>
      <c r="J50" s="9"/>
      <c r="K50" s="20"/>
      <c r="T50" s="2"/>
      <c r="U50" s="9"/>
      <c r="V50" s="20"/>
      <c r="AE50" s="2"/>
      <c r="AF50" s="9"/>
      <c r="AG50" s="20"/>
    </row>
  </sheetData>
  <sortState ref="A2:IW50">
    <sortCondition descending="1" ref="AK2:AK50"/>
  </sortState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"/>
  <sheetViews>
    <sheetView zoomScalePageLayoutView="60" workbookViewId="0"/>
  </sheetViews>
  <sheetFormatPr defaultRowHeight="15"/>
  <cols>
    <col min="1" max="257" width="10.85546875" style="4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1"/>
  <sheetViews>
    <sheetView zoomScalePageLayoutView="60" workbookViewId="0"/>
  </sheetViews>
  <sheetFormatPr defaultRowHeight="15"/>
  <cols>
    <col min="1" max="257" width="10.85546875" style="4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OpenOffice.org/3.1$Linux OpenOffice.org_project/310m19$Build-9420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UserXP</cp:lastModifiedBy>
  <cp:revision>0</cp:revision>
  <dcterms:modified xsi:type="dcterms:W3CDTF">2011-07-12T23:13:09Z</dcterms:modified>
</cp:coreProperties>
</file>